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<sst xmlns="http://schemas.openxmlformats.org/spreadsheetml/2006/main" count="100" uniqueCount="88">
  <si>
    <t>农夫山泉</t>
  </si>
  <si>
    <t/>
  </si>
  <si>
    <t>物料询价单 Materials Inquiry</t>
  </si>
  <si>
    <t>询价单号 Quotation No. : 879420260106001</t>
  </si>
  <si>
    <t>28313f20a1104f1b9b713c7397566858</t>
  </si>
  <si>
    <t>询价信息 Inquiry info</t>
  </si>
  <si>
    <t>客户公司
Client Company：</t>
  </si>
  <si>
    <t>赢海优选/yhyx</t>
  </si>
  <si>
    <t>客户单号
Order No.：</t>
  </si>
  <si>
    <t>879420260106001</t>
  </si>
  <si>
    <t>询价日期
Inquiry Date：</t>
  </si>
  <si>
    <t>询价有效期
Inquiry valid from：</t>
  </si>
  <si>
    <t>2026-01-06 00:00:00</t>
  </si>
  <si>
    <t>至
To：</t>
  </si>
  <si>
    <t>2026-01-07 23:59:59</t>
  </si>
  <si>
    <t>船名
M/V：</t>
  </si>
  <si>
    <t>培训船舶</t>
  </si>
  <si>
    <t>IMO：</t>
  </si>
  <si>
    <t>供货期
Delivery period：</t>
  </si>
  <si>
    <t>供货地点
Receipt Place：</t>
  </si>
  <si>
    <t>A</t>
  </si>
  <si>
    <t>需求日期
Required date：</t>
  </si>
  <si>
    <t>2026-01-06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</si>
  <si>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</si>
  <si>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</si>
  <si>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</si>
  <si>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</si>
  <si>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</si>
  <si>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</si>
  <si>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</si>
  <si>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</si>
  <si>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</si>
  <si>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</si>
  <si>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</si>
  <si>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</si>
  <si>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</si>
  <si>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</si>
  <si>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</si>
  <si>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</si>
  <si>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</si>
  <si>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</si>
  <si>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</si>
  <si>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</si>
  <si>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Francis</t>
  </si>
  <si>
    <t>电话
Contact No.：</t>
  </si>
  <si>
    <t>13812341234</t>
  </si>
  <si>
    <t xml:space="preserve">邮箱
Email： </t>
  </si>
  <si>
    <t>liuguangye@yinghaikeji.com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</si>
  <si>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</si>
  <si>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</si>
  <si>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</si>
  <si>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</si>
  <si>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</si>
  <si>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</si>
  <si>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</si>
  <si>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</si>
  <si>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</si>
  <si>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</si>
  <si>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</si>
  <si>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</si>
  <si>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</si>
  <si>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</si>
  <si>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</si>
  <si>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</si>
  <si>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</si>
  <si>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</si>
  <si>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食品
Category：PROVISIONS</t>
  </si>
  <si>
    <t>分类名称 : 食品</t>
  </si>
  <si>
    <t>新鲜韭菜
LEEK FRESH</t>
  </si>
  <si>
    <t>LEEK FRESH</t>
  </si>
  <si>
    <t>000140</t>
  </si>
  <si>
    <t>千克</t>
  </si>
  <si>
    <t>10.0</t>
  </si>
  <si>
    <t>0e24c58974cc4b7ba298fa8d92c031a6</t>
  </si>
  <si>
    <t>分类名称 : 小卖店物品
Category：SLOP CHEST</t>
  </si>
  <si>
    <t>分类名称 : 小卖店物品</t>
  </si>
  <si>
    <t>喜力啤酒330ml×24tin
BEER HEINEKEN 330ML×24TIN</t>
  </si>
  <si>
    <t>BEER HEINEKEN 330ML×24TIN</t>
  </si>
  <si>
    <t>100103</t>
  </si>
  <si>
    <t>瓶/听</t>
  </si>
  <si>
    <t>6da239f79211429ea7bd618762fe54e9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</si>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</sst>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45.0" customHeight="true">
      <c r="B25" t="n" s="23">
        <v>1.0</v>
      </c>
      <c r="C25" t="s" s="25">
        <v>68</v>
      </c>
      <c r="D25" s="25" t="s">
        <v>69</v>
      </c>
      <c r="E25" t="s" s="25">
        <v>70</v>
      </c>
      <c r="F25" t="s" s="25">
        <v>1</v>
      </c>
      <c r="G25" s="25" t="s">
        <v>1</v>
      </c>
      <c r="H25" s="25"/>
      <c r="I25" s="23"/>
      <c r="J25" t="s" s="23">
        <v>71</v>
      </c>
      <c r="K25" s="23" t="s">
        <v>72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73</v>
      </c>
    </row>
    <row r="26" ht="40.0" customHeight="true">
      <c r="B26" t="s" s="28">
        <v>74</v>
      </c>
      <c r="C26" s="28"/>
      <c r="D26" s="28"/>
      <c r="E26" s="28"/>
      <c r="F26" s="28"/>
      <c r="G26" s="28"/>
      <c r="H26" s="28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</row>
    <row r="27" ht="0.0" customHeight="true">
      <c r="B27" t="s">
        <v>75</v>
      </c>
    </row>
    <row r="28" ht="60.0" customHeight="true">
      <c r="B28" t="n" s="23">
        <v>2.0</v>
      </c>
      <c r="C28" t="s" s="25">
        <v>76</v>
      </c>
      <c r="D28" s="25" t="s">
        <v>77</v>
      </c>
      <c r="E28" t="s" s="25">
        <v>78</v>
      </c>
      <c r="F28" t="s" s="25">
        <v>1</v>
      </c>
      <c r="G28" s="25" t="s">
        <v>1</v>
      </c>
      <c r="H28" s="25"/>
      <c r="I28" s="23"/>
      <c r="J28" t="s" s="23">
        <v>79</v>
      </c>
      <c r="K28" s="23" t="s">
        <v>72</v>
      </c>
      <c r="L28" s="23"/>
      <c r="M28" s="19"/>
      <c r="N28" s="21"/>
      <c r="O28" s="23" t="n">
        <v>0.0</v>
      </c>
      <c r="P28" s="24">
        <f>IF(INDIRECT("N"&amp;ROW())="","",INDIRECT("K"&amp;ROW())*INDIRECT("N"&amp;ROW()))</f>
      </c>
      <c r="Q28" s="20" t="n">
        <f>J13</f>
      </c>
      <c r="R28" t="s" s="24">
        <v>1</v>
      </c>
      <c r="S28" s="19" t="s">
        <v>1</v>
      </c>
      <c r="T28" t="s">
        <v>80</v>
      </c>
    </row>
    <row r="29" ht="5.0" customHeight="true"/>
    <row r="30" ht="75.0" customHeight="true">
      <c r="F30" t="s" s="34">
        <v>81</v>
      </c>
      <c r="G30" s="31">
        <f>ROUND(K25,2)*ROUND(N25,4)+ROUND(K26,2)*ROUND(N26,4)+ROUND(K27,2)*ROUND(N27,4)+ROUND(K28,2)*ROUND(N28,4)+ROUND(S15,4)</f>
      </c>
      <c r="I30" t="s" s="34">
        <v>82</v>
      </c>
      <c r="J30" s="33" t="s">
        <v>83</v>
      </c>
      <c r="L30" t="s" s="34">
        <v>84</v>
      </c>
      <c r="M30" s="33" t="s">
        <v>85</v>
      </c>
      <c r="N30" t="s" s="34">
        <v>86</v>
      </c>
      <c r="O30" s="34"/>
      <c r="P30" s="31">
        <f>IF(INDIRECT("M"&amp;ROW())="是",(ROUND(ROUND(K25,2)*ROUND(N25,4)+ROUND(K26,2)*ROUND(N26,4)+ROUND(K27,2)*ROUND(N27,4)+ROUND(K28,2)*ROUND(N28,4),5)*ROUND(INDIRECT("J"&amp;ROW()),2)/100)+(ROUND(S15,2)*ROUND(INDIRECT("J"&amp;ROW()),2)/100),(ROUND(ROUND(K25,2)*ROUND(N25,4)+ROUND(K26,2)*ROUND(N26,4)+ROUND(K27,2)*ROUND(N27,4)+ROUND(K28,2)*ROUND(N28,4),5)*ROUND(INDIRECT("J"&amp;ROW()),2))/100+ROUND(S15,2))</f>
      </c>
      <c r="Q30" s="31" t="s">
        <v>87</v>
      </c>
    </row>
    <row r="32" ht="45.0" customHeight="true">
      <c r="B32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B26:H26"/>
    <mergeCell ref="I26:S26"/>
    <mergeCell ref="G28:I28"/>
    <mergeCell ref="Q30:S40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30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2026-01-06T06:51:04Z</dcterms:created>
  <dc:creator>Apache POI</dc:creator>
</cp:coreProperties>
</file>